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workbookProtection workbookPassword="CF42" lockStructure="1"/>
  <bookViews>
    <workbookView xWindow="32760" yWindow="32760" windowWidth="18360" windowHeight="8175"/>
  </bookViews>
  <sheets>
    <sheet name="2020" sheetId="4" r:id="rId1"/>
    <sheet name="Sheet1" sheetId="5" r:id="rId2"/>
  </sheets>
  <definedNames>
    <definedName name="_xlnm.Print_Area" localSheetId="0">'2020'!$A$1:$T$16</definedName>
    <definedName name="_xlnm.Print_Titles" localSheetId="0">'2020'!$4:$5</definedName>
  </definedNames>
  <calcPr calcId="144525"/>
</workbook>
</file>

<file path=xl/calcChain.xml><?xml version="1.0" encoding="utf-8"?>
<calcChain xmlns="http://schemas.openxmlformats.org/spreadsheetml/2006/main">
  <c r="Q9" i="4" l="1"/>
  <c r="M9" i="4"/>
  <c r="R9" i="4" s="1"/>
  <c r="Q10" i="4"/>
  <c r="M10" i="4"/>
  <c r="R10" i="4" s="1"/>
  <c r="Q12" i="4" l="1"/>
  <c r="M12" i="4"/>
  <c r="R12" i="4" l="1"/>
  <c r="M15" i="4"/>
  <c r="R15" i="4" s="1"/>
  <c r="M6" i="4"/>
  <c r="Q6" i="4"/>
  <c r="M7" i="4"/>
  <c r="Q7" i="4"/>
  <c r="R7" i="4" s="1"/>
  <c r="M8" i="4"/>
  <c r="Q8" i="4"/>
  <c r="M11" i="4"/>
  <c r="Q11" i="4"/>
  <c r="R11" i="4" s="1"/>
  <c r="M13" i="4"/>
  <c r="Q13" i="4"/>
  <c r="M14" i="4"/>
  <c r="Q14" i="4"/>
  <c r="M16" i="4"/>
  <c r="Q16" i="4"/>
  <c r="R14" i="4" l="1"/>
  <c r="R6" i="4"/>
  <c r="R8" i="4"/>
  <c r="R13" i="4"/>
  <c r="R16" i="4"/>
</calcChain>
</file>

<file path=xl/comments1.xml><?xml version="1.0" encoding="utf-8"?>
<comments xmlns="http://schemas.openxmlformats.org/spreadsheetml/2006/main">
  <authors>
    <author>Administrator</author>
  </authors>
  <commentList>
    <comment ref="M16" authorId="0">
      <text>
        <r>
          <rPr>
            <sz val="9"/>
            <rFont val="宋体"/>
            <family val="3"/>
            <charset val="134"/>
          </rPr>
          <t>自动计算</t>
        </r>
      </text>
    </comment>
    <comment ref="Q16" authorId="0">
      <text>
        <r>
          <rPr>
            <sz val="9"/>
            <rFont val="宋体"/>
            <family val="3"/>
            <charset val="134"/>
          </rPr>
          <t>自动计算</t>
        </r>
      </text>
    </comment>
    <comment ref="R16" authorId="0">
      <text>
        <r>
          <rPr>
            <sz val="9"/>
            <rFont val="宋体"/>
            <family val="3"/>
            <charset val="134"/>
          </rPr>
          <t>自动计算</t>
        </r>
      </text>
    </comment>
  </commentList>
</comments>
</file>

<file path=xl/sharedStrings.xml><?xml version="1.0" encoding="utf-8"?>
<sst xmlns="http://schemas.openxmlformats.org/spreadsheetml/2006/main" count="135" uniqueCount="84">
  <si>
    <t>附件5</t>
  </si>
  <si>
    <t>口腔医学院</t>
  </si>
  <si>
    <t>序号</t>
  </si>
  <si>
    <t>院 系</t>
  </si>
  <si>
    <t>专业</t>
  </si>
  <si>
    <t>学号</t>
  </si>
  <si>
    <t>姓名</t>
  </si>
  <si>
    <t>性别</t>
  </si>
  <si>
    <t>出生
年月</t>
  </si>
  <si>
    <t xml:space="preserve"> 是否有处分</t>
  </si>
  <si>
    <t>综合素质测评总分是否在专业排名前40%</t>
  </si>
  <si>
    <t>CET-6</t>
  </si>
  <si>
    <t>学业成绩</t>
  </si>
  <si>
    <t>能力素质成绩</t>
  </si>
  <si>
    <t>综合测评总成绩</t>
  </si>
  <si>
    <t xml:space="preserve">平均绩点
</t>
  </si>
  <si>
    <r>
      <t xml:space="preserve">备注
</t>
    </r>
    <r>
      <rPr>
        <b/>
        <sz val="12"/>
        <color indexed="10"/>
        <rFont val="宋体"/>
        <family val="3"/>
        <charset val="134"/>
      </rPr>
      <t>（请按能力素质测评量化表中的加分顺序填写）</t>
    </r>
  </si>
  <si>
    <t>考试课
总分</t>
  </si>
  <si>
    <t>考试课
平均分</t>
  </si>
  <si>
    <t>平均分*90%</t>
  </si>
  <si>
    <t>科研创新专业能力</t>
  </si>
  <si>
    <t>英语文体评分</t>
  </si>
  <si>
    <t>社会活动评分</t>
  </si>
  <si>
    <t>能力素质成绩评分</t>
  </si>
  <si>
    <t>1</t>
  </si>
  <si>
    <t>口腔医学</t>
  </si>
  <si>
    <t>122110070120</t>
  </si>
  <si>
    <t>王宇涵</t>
  </si>
  <si>
    <t>女</t>
  </si>
  <si>
    <t>2003-06</t>
  </si>
  <si>
    <t>否</t>
  </si>
  <si>
    <t>是</t>
  </si>
  <si>
    <t>122117060204</t>
  </si>
  <si>
    <t>蒋栩溪</t>
  </si>
  <si>
    <t>2004-10</t>
  </si>
  <si>
    <t>122109110105</t>
  </si>
  <si>
    <t>宋董艳</t>
  </si>
  <si>
    <t>2003-01</t>
  </si>
  <si>
    <t>2754.2</t>
  </si>
  <si>
    <t>88.85</t>
  </si>
  <si>
    <t>1.第十届辽宁省大学生创新创业年会，二等奖，辽宁省教育厅，2023年7月，排名2；
2.第十二届辽宁省大学生创新创业年会，二等奖，辽宁省教育厅，2025年6月，排名1</t>
  </si>
  <si>
    <t>121904340105</t>
  </si>
  <si>
    <t>邹金延</t>
  </si>
  <si>
    <t>2001-01</t>
  </si>
  <si>
    <t>552</t>
  </si>
  <si>
    <t>122109110125</t>
  </si>
  <si>
    <t>王雨露</t>
  </si>
  <si>
    <t>2003-03</t>
  </si>
  <si>
    <t>勇蕴倩</t>
  </si>
  <si>
    <t>2002-10</t>
  </si>
  <si>
    <t>461</t>
  </si>
  <si>
    <t>122109110224</t>
  </si>
  <si>
    <t>杨任悠</t>
  </si>
  <si>
    <t>2003-08</t>
  </si>
  <si>
    <t>李俊锡</t>
  </si>
  <si>
    <t>2003-04</t>
  </si>
  <si>
    <t>刘璐</t>
  </si>
  <si>
    <t>周艺家</t>
  </si>
  <si>
    <t>男</t>
  </si>
  <si>
    <t>2002-08</t>
  </si>
  <si>
    <t>无</t>
  </si>
  <si>
    <t>11</t>
  </si>
  <si>
    <t>122109110221</t>
  </si>
  <si>
    <t>张艺飞</t>
  </si>
  <si>
    <t>2002-12</t>
  </si>
  <si>
    <t>472</t>
  </si>
  <si>
    <t>无</t>
    <phoneticPr fontId="16" type="noConversion"/>
  </si>
  <si>
    <t xml:space="preserve">1.《口腔医学中的新技术应用与发展趋势》,科学新生活，2024年,17期:起始页码74,第1作者，第1作者共1位；
2.《口腔医学中口腔疾病的预防策略与措施》,前沿科学，2024年,17期:起始页码5,第1作者，第1作者共1位；
3.“建行杯”辽宁省大学生创新大赛（2025）高教主赛道，省级银奖，辽宁省教育厅等，2025年8月，第4完成人；
4.雅思7.0，2025年3月16日；
</t>
    <phoneticPr fontId="16" type="noConversion"/>
  </si>
  <si>
    <t>无</t>
    <phoneticPr fontId="16" type="noConversion"/>
  </si>
  <si>
    <t>2</t>
    <phoneticPr fontId="16" type="noConversion"/>
  </si>
  <si>
    <t>3</t>
    <phoneticPr fontId="16" type="noConversion"/>
  </si>
  <si>
    <t>6</t>
    <phoneticPr fontId="16" type="noConversion"/>
  </si>
  <si>
    <t>7</t>
    <phoneticPr fontId="16" type="noConversion"/>
  </si>
  <si>
    <t>8</t>
    <phoneticPr fontId="16" type="noConversion"/>
  </si>
  <si>
    <t>9</t>
    <phoneticPr fontId="16" type="noConversion"/>
  </si>
  <si>
    <t>10</t>
    <phoneticPr fontId="16" type="noConversion"/>
  </si>
  <si>
    <t>4</t>
    <phoneticPr fontId="16" type="noConversion"/>
  </si>
  <si>
    <t>5</t>
    <phoneticPr fontId="16" type="noConversion"/>
  </si>
  <si>
    <t>1.SCI：Yam Carbon Dots Promote Bone Defect Repair by Modulating Histone Demethylase 4B. Int J Nanomedicine. 2024, 19:10415，第一作者，第一作者共三位(IF=6.7)；
2.SCI：Applications of osteoimmunomodulation models in evaluating osteogenic biomaterials. Journal of Functional Biomaterials. 2025, 16(6):217. 第一作者，第一作者共一位(IF=5.2)；
3.创新创业竞赛：第十二届辽宁省大学生创新年会项目一等奖，省级，辽宁省教育厅，2025年6月，排名第一；
4.创新创业竞赛：2023年度“挑战杯”全国大学生课外学术科技作品竞赛省级三等奖，省级，辽宁省教育厅，2023年12月，排名第一；
5.雅思6.5，时间2024年10月19日；
6.全国大学生英语竞赛（NECCS）C类，辽宁省赛区，一等奖，2023年6月3日</t>
    <phoneticPr fontId="16" type="noConversion"/>
  </si>
  <si>
    <t>1.《医疗纪录片提升医学生叙事医学能力的研究-以&lt;中国医生&gt;为例》，《情感读本》，2024总第579期：起始页码31，第一作者，第一作者共一位
2.《正确认识强迫症》，《健康之家》，2024年03下半月刊：起始页码32，通讯作者共一位
3.《健康中国背景下肝癌的诊断防治和新进展》，《魅力中国》，2024年第36期:起始页码272，第一作者，第一作者共一位
4.辽宁省首届医学实验技能大赛（团体）三等奖，辽宁省教育厅，2023年4月
5.第十二届辽宁省大学生创新创业年会，一等奖，辽宁省教育厅，2024年6月。排名：第5位
6.第四届“医志园”杯辽宁省普通高等学校本科大学生手绘本草绘图大赛一等奖，辽宁省教育厅，排名：第1位
7.雅思6分，2025年5月8日
8.应征入伍退役复学</t>
    <phoneticPr fontId="16" type="noConversion"/>
  </si>
  <si>
    <t>1.第十届辽宁省大学生创新创业年会，二等奖，辽宁省教育厅，2023年7月，排名第4位</t>
    <phoneticPr fontId="16" type="noConversion"/>
  </si>
  <si>
    <t xml:space="preserve">1.19届中国好创意“大医杯”数字艺术医学绘图专项赛获奖（个人），国家级，中国好创意暨全国数字艺术设计大赛组织委员会，三等奖
2.雅思分数6.5，2025.8.3        </t>
    <phoneticPr fontId="16" type="noConversion"/>
  </si>
  <si>
    <t>1.SCI：《A novel perspective of calvarial development: the cranial morphogenesis and differentiation regulated by dura mater》,Frontiers in Cell and Developmental Biology，2024年,卷（期）12：起始页码（2024）1420891,第1作者,第1作者共2位（IF=4.6）；
2.其他正规学术期刊：《正确认识强迫症》,健康之家，2024年,03下半月刊:起始页码32,第1作者，第1作者共1位；
3.其他正规学术期刊：《医疗纪录片提升医学生叙事医学能力的研究——以《中国医生》为例》,情感读本，2024年,9月下旬刊/总第579期:起始页码31,通讯作者共1位；
4.第十二届辽宁省大学生创新年会，辽宁省一等奖，辽宁省教育厅，2025年6月，本人排名4；
5.2024年“挑战杯”辽宁省大学生创业计划竞赛，辽宁省三等奖，辽宁省教育厅，2024年11月，本人排名4；
6.第四届“医志园”杯辽宁省普通高等学校本科大学生手绘本草绘图大赛（个人），辽宁省一等奖，辽宁省教育厅，25年1月，本人排名1；
7.雅思7分，时间；2023年10月7日</t>
    <phoneticPr fontId="16" type="noConversion"/>
  </si>
  <si>
    <r>
      <t xml:space="preserve">       大连医科大学口腔医</t>
    </r>
    <r>
      <rPr>
        <sz val="20"/>
        <color indexed="8"/>
        <rFont val="黑体"/>
        <family val="3"/>
        <charset val="134"/>
      </rPr>
      <t>学院推荐优秀本科生免试攻读硕士学位研究生统计表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</si>
</sst>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);\(0.00\)"/>
    <numFmt numFmtId="177" formatCode="0.00_);[Red]\(0.00\)"/>
    <numFmt numFmtId="178" formatCode="000000"/>
    <numFmt numFmtId="179" formatCode="0_ "/>
    <numFmt numFmtId="180" formatCode="0_);[Red]\(0\)"/>
    <numFmt numFmtId="181" formatCode="0.00_ "/>
  </numFmts>
  <fonts count="20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20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20"/>
      <color rgb="FF00000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 applyAlignment="0"/>
    <xf numFmtId="0" fontId="15" fillId="0" borderId="0" applyAlignment="0"/>
    <xf numFmtId="0" fontId="15" fillId="0" borderId="0" applyAlignment="0"/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 shrinkToFit="1"/>
    </xf>
    <xf numFmtId="49" fontId="0" fillId="2" borderId="1" xfId="0" applyNumberFormat="1" applyFont="1" applyFill="1" applyBorder="1" applyAlignment="1">
      <alignment horizontal="center" vertical="center" wrapText="1" shrinkToFit="1"/>
    </xf>
    <xf numFmtId="49" fontId="15" fillId="2" borderId="1" xfId="5" applyNumberFormat="1" applyFont="1" applyFill="1" applyBorder="1" applyAlignment="1">
      <alignment horizontal="center" vertical="center" wrapText="1" shrinkToFit="1"/>
    </xf>
    <xf numFmtId="177" fontId="0" fillId="2" borderId="1" xfId="0" applyNumberFormat="1" applyFont="1" applyFill="1" applyBorder="1" applyAlignment="1">
      <alignment horizontal="center" vertical="center" wrapText="1" shrinkToFit="1"/>
    </xf>
    <xf numFmtId="177" fontId="15" fillId="2" borderId="1" xfId="6" applyNumberFormat="1" applyFont="1" applyFill="1" applyBorder="1" applyAlignment="1">
      <alignment horizontal="center" vertical="center" wrapText="1" shrinkToFit="1"/>
    </xf>
    <xf numFmtId="177" fontId="10" fillId="2" borderId="1" xfId="2" applyNumberFormat="1" applyFont="1" applyFill="1" applyBorder="1" applyAlignment="1" applyProtection="1">
      <alignment horizontal="center" vertical="center" wrapText="1" shrinkToFit="1"/>
    </xf>
    <xf numFmtId="177" fontId="15" fillId="2" borderId="1" xfId="7" applyNumberFormat="1" applyFont="1" applyFill="1" applyBorder="1" applyAlignment="1">
      <alignment horizontal="center" vertical="center" wrapText="1" shrinkToFit="1"/>
    </xf>
    <xf numFmtId="177" fontId="15" fillId="2" borderId="1" xfId="3" applyNumberFormat="1" applyFont="1" applyFill="1" applyBorder="1" applyAlignment="1">
      <alignment horizontal="center" vertical="center" wrapText="1" shrinkToFit="1"/>
    </xf>
    <xf numFmtId="177" fontId="15" fillId="2" borderId="1" xfId="8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quotePrefix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49" fontId="3" fillId="2" borderId="1" xfId="5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 shrinkToFit="1"/>
    </xf>
    <xf numFmtId="177" fontId="3" fillId="2" borderId="1" xfId="1" applyNumberFormat="1" applyFont="1" applyFill="1" applyBorder="1" applyAlignment="1">
      <alignment horizontal="center" vertical="center" wrapText="1"/>
    </xf>
    <xf numFmtId="177" fontId="11" fillId="2" borderId="1" xfId="2" applyNumberFormat="1" applyFont="1" applyFill="1" applyBorder="1" applyAlignment="1" applyProtection="1">
      <alignment horizontal="center" vertical="center" wrapText="1" shrinkToFit="1"/>
    </xf>
    <xf numFmtId="177" fontId="3" fillId="2" borderId="1" xfId="7" applyNumberFormat="1" applyFont="1" applyFill="1" applyBorder="1" applyAlignment="1">
      <alignment horizontal="center" vertical="center" wrapText="1" shrinkToFit="1"/>
    </xf>
    <xf numFmtId="177" fontId="3" fillId="2" borderId="1" xfId="3" applyNumberFormat="1" applyFont="1" applyFill="1" applyBorder="1" applyAlignment="1">
      <alignment horizontal="center" vertical="center" wrapText="1" shrinkToFit="1"/>
    </xf>
    <xf numFmtId="177" fontId="3" fillId="2" borderId="1" xfId="8" applyNumberFormat="1" applyFont="1" applyFill="1" applyBorder="1" applyAlignment="1">
      <alignment horizontal="center" vertical="center" wrapText="1" shrinkToFit="1"/>
    </xf>
    <xf numFmtId="177" fontId="11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 shrinkToFit="1"/>
    </xf>
    <xf numFmtId="0" fontId="3" fillId="2" borderId="1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7" fillId="2" borderId="1" xfId="5" applyNumberFormat="1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5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1" applyNumberFormat="1" applyFont="1" applyFill="1" applyBorder="1" applyAlignment="1">
      <alignment horizontal="center" vertical="center" wrapText="1"/>
    </xf>
    <xf numFmtId="181" fontId="11" fillId="2" borderId="1" xfId="0" applyNumberFormat="1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80" fontId="3" fillId="2" borderId="1" xfId="5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3" fillId="2" borderId="1" xfId="4" applyNumberFormat="1" applyFont="1" applyFill="1" applyBorder="1" applyAlignment="1">
      <alignment horizontal="center" vertical="center" wrapText="1" shrinkToFit="1"/>
    </xf>
    <xf numFmtId="177" fontId="3" fillId="2" borderId="1" xfId="0" applyNumberFormat="1" applyFont="1" applyFill="1" applyBorder="1" applyAlignment="1" applyProtection="1">
      <alignment horizontal="center" vertical="center" wrapText="1" shrinkToFit="1"/>
    </xf>
    <xf numFmtId="49" fontId="3" fillId="2" borderId="1" xfId="4" applyNumberFormat="1" applyFont="1" applyFill="1" applyBorder="1" applyAlignment="1">
      <alignment horizontal="center" vertical="center" wrapText="1" shrinkToFit="1"/>
    </xf>
    <xf numFmtId="177" fontId="15" fillId="2" borderId="1" xfId="0" applyNumberFormat="1" applyFont="1" applyFill="1" applyBorder="1" applyAlignment="1">
      <alignment horizontal="center" vertical="center" wrapText="1" shrinkToFit="1"/>
    </xf>
    <xf numFmtId="177" fontId="15" fillId="2" borderId="1" xfId="4" applyNumberFormat="1" applyFont="1" applyFill="1" applyBorder="1" applyAlignment="1">
      <alignment horizontal="center" vertical="center" wrapText="1" shrinkToFit="1"/>
    </xf>
    <xf numFmtId="177" fontId="15" fillId="2" borderId="1" xfId="0" applyNumberFormat="1" applyFont="1" applyFill="1" applyBorder="1" applyAlignment="1" applyProtection="1">
      <alignment horizontal="center" vertical="center" wrapText="1" shrinkToFit="1"/>
    </xf>
    <xf numFmtId="181" fontId="11" fillId="2" borderId="1" xfId="2" applyNumberFormat="1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</cellXfs>
  <cellStyles count="9">
    <cellStyle name="常规" xfId="0" builtinId="0"/>
    <cellStyle name="常规 3" xfId="1"/>
    <cellStyle name="常规 5" xfId="2"/>
    <cellStyle name="常规 7" xfId="3"/>
    <cellStyle name="常规 9" xfId="4"/>
    <cellStyle name="常规_06管理学生自然情况统计" xfId="5"/>
    <cellStyle name="常规_Sheet2 4" xfId="6"/>
    <cellStyle name="常规_Sheet2 6" xfId="7"/>
    <cellStyle name="常规_Sheet2 8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tabSelected="1" view="pageBreakPreview" zoomScaleNormal="50" zoomScaleSheetLayoutView="100" workbookViewId="0">
      <pane ySplit="5" topLeftCell="A6" activePane="bottomLeft" state="frozenSplit"/>
      <selection pane="bottomLeft" activeCell="D6" sqref="D6"/>
    </sheetView>
  </sheetViews>
  <sheetFormatPr defaultColWidth="8.625" defaultRowHeight="30" customHeight="1"/>
  <cols>
    <col min="1" max="1" width="7" style="6" customWidth="1"/>
    <col min="2" max="2" width="14.625" style="6" customWidth="1"/>
    <col min="3" max="3" width="13.625" style="6" customWidth="1"/>
    <col min="4" max="4" width="14.75" style="6" customWidth="1"/>
    <col min="5" max="5" width="9" style="6" customWidth="1"/>
    <col min="6" max="6" width="6.625" style="6" customWidth="1"/>
    <col min="7" max="7" width="9.375" style="6" customWidth="1"/>
    <col min="8" max="8" width="8.75" style="6" customWidth="1"/>
    <col min="9" max="9" width="19.375" style="6" customWidth="1"/>
    <col min="10" max="10" width="8.375" style="6" customWidth="1"/>
    <col min="11" max="11" width="8.625" style="6" customWidth="1"/>
    <col min="12" max="12" width="9.625" style="6" customWidth="1"/>
    <col min="13" max="13" width="13.375" style="6" customWidth="1"/>
    <col min="14" max="14" width="10" style="6" customWidth="1"/>
    <col min="15" max="15" width="9.125" style="6" customWidth="1"/>
    <col min="16" max="16" width="9" style="6" customWidth="1"/>
    <col min="17" max="17" width="10.125" style="6" customWidth="1"/>
    <col min="18" max="18" width="16.25" style="6" customWidth="1"/>
    <col min="19" max="19" width="10" style="6" customWidth="1"/>
    <col min="20" max="20" width="78.75" style="6" customWidth="1"/>
    <col min="21" max="21" width="29.875" style="7" customWidth="1"/>
    <col min="22" max="38" width="9" style="7" bestFit="1" customWidth="1"/>
    <col min="39" max="66" width="9" style="6" bestFit="1" customWidth="1"/>
    <col min="67" max="16384" width="8.625" style="6"/>
  </cols>
  <sheetData>
    <row r="1" spans="1:38" ht="21.95" customHeight="1">
      <c r="A1" s="65" t="s">
        <v>0</v>
      </c>
      <c r="B1" s="65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38" ht="36.950000000000003" customHeight="1">
      <c r="A2" s="71" t="s">
        <v>83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</row>
    <row r="3" spans="1:38" s="1" customFormat="1" ht="21" customHeight="1">
      <c r="A3" s="67"/>
      <c r="B3" s="67"/>
      <c r="C3" s="68"/>
      <c r="D3" s="68"/>
      <c r="E3" s="69"/>
      <c r="F3" s="69"/>
      <c r="G3" s="40"/>
      <c r="H3" s="69"/>
      <c r="I3" s="69"/>
      <c r="J3" s="41"/>
      <c r="K3" s="69"/>
      <c r="L3" s="69"/>
      <c r="M3" s="69"/>
      <c r="N3" s="69"/>
      <c r="O3" s="41"/>
      <c r="P3" s="40"/>
      <c r="Q3" s="41"/>
      <c r="R3" s="41"/>
      <c r="S3" s="41"/>
      <c r="T3" s="41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s="2" customFormat="1" ht="24.95" customHeight="1">
      <c r="A4" s="60" t="s">
        <v>2</v>
      </c>
      <c r="B4" s="60" t="s">
        <v>3</v>
      </c>
      <c r="C4" s="60" t="s">
        <v>4</v>
      </c>
      <c r="D4" s="60" t="s">
        <v>5</v>
      </c>
      <c r="E4" s="60" t="s">
        <v>6</v>
      </c>
      <c r="F4" s="60" t="s">
        <v>7</v>
      </c>
      <c r="G4" s="60" t="s">
        <v>8</v>
      </c>
      <c r="H4" s="70" t="s">
        <v>9</v>
      </c>
      <c r="I4" s="70" t="s">
        <v>10</v>
      </c>
      <c r="J4" s="59" t="s">
        <v>11</v>
      </c>
      <c r="K4" s="60" t="s">
        <v>12</v>
      </c>
      <c r="L4" s="60"/>
      <c r="M4" s="60"/>
      <c r="N4" s="60" t="s">
        <v>13</v>
      </c>
      <c r="O4" s="60"/>
      <c r="P4" s="60"/>
      <c r="Q4" s="59"/>
      <c r="R4" s="60" t="s">
        <v>14</v>
      </c>
      <c r="S4" s="61" t="s">
        <v>15</v>
      </c>
      <c r="T4" s="63" t="s">
        <v>16</v>
      </c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</row>
    <row r="5" spans="1:38" s="2" customFormat="1" ht="30" customHeight="1">
      <c r="A5" s="60"/>
      <c r="B5" s="60"/>
      <c r="C5" s="60"/>
      <c r="D5" s="60"/>
      <c r="E5" s="60"/>
      <c r="F5" s="60"/>
      <c r="G5" s="60"/>
      <c r="H5" s="70"/>
      <c r="I5" s="70"/>
      <c r="J5" s="59"/>
      <c r="K5" s="42" t="s">
        <v>17</v>
      </c>
      <c r="L5" s="42" t="s">
        <v>18</v>
      </c>
      <c r="M5" s="42" t="s">
        <v>19</v>
      </c>
      <c r="N5" s="42" t="s">
        <v>20</v>
      </c>
      <c r="O5" s="42" t="s">
        <v>21</v>
      </c>
      <c r="P5" s="42" t="s">
        <v>22</v>
      </c>
      <c r="Q5" s="42" t="s">
        <v>23</v>
      </c>
      <c r="R5" s="60"/>
      <c r="S5" s="62"/>
      <c r="T5" s="59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</row>
    <row r="6" spans="1:38" s="3" customFormat="1" ht="171.75" customHeight="1">
      <c r="A6" s="22" t="s">
        <v>24</v>
      </c>
      <c r="B6" s="23" t="s">
        <v>1</v>
      </c>
      <c r="C6" s="23" t="s">
        <v>25</v>
      </c>
      <c r="D6" s="36" t="s">
        <v>26</v>
      </c>
      <c r="E6" s="22" t="s">
        <v>27</v>
      </c>
      <c r="F6" s="22" t="s">
        <v>28</v>
      </c>
      <c r="G6" s="25" t="s">
        <v>29</v>
      </c>
      <c r="H6" s="26" t="s">
        <v>30</v>
      </c>
      <c r="I6" s="26" t="s">
        <v>31</v>
      </c>
      <c r="J6" s="25">
        <v>442</v>
      </c>
      <c r="K6" s="26">
        <v>2850.9</v>
      </c>
      <c r="L6" s="27">
        <v>91.96</v>
      </c>
      <c r="M6" s="28">
        <f t="shared" ref="M6:M16" si="0">L6*0.9</f>
        <v>82.763999999999996</v>
      </c>
      <c r="N6" s="29">
        <v>5</v>
      </c>
      <c r="O6" s="30">
        <v>0.8</v>
      </c>
      <c r="P6" s="31">
        <v>0</v>
      </c>
      <c r="Q6" s="52">
        <f t="shared" ref="Q6:Q16" si="1">SUM(N6:P6)</f>
        <v>5.8</v>
      </c>
      <c r="R6" s="32">
        <f t="shared" ref="R6:R16" si="2">M6+Q6</f>
        <v>88.563999999999993</v>
      </c>
      <c r="S6" s="53">
        <v>4.0199999999999996</v>
      </c>
      <c r="T6" s="47" t="s">
        <v>78</v>
      </c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s="3" customFormat="1" ht="206.25" customHeight="1">
      <c r="A7" s="22" t="s">
        <v>69</v>
      </c>
      <c r="B7" s="23" t="s">
        <v>1</v>
      </c>
      <c r="C7" s="23" t="s">
        <v>25</v>
      </c>
      <c r="D7" s="36" t="s">
        <v>32</v>
      </c>
      <c r="E7" s="22" t="s">
        <v>33</v>
      </c>
      <c r="F7" s="22" t="s">
        <v>28</v>
      </c>
      <c r="G7" s="25" t="s">
        <v>34</v>
      </c>
      <c r="H7" s="26" t="s">
        <v>30</v>
      </c>
      <c r="I7" s="26" t="s">
        <v>31</v>
      </c>
      <c r="J7" s="43">
        <v>609</v>
      </c>
      <c r="K7" s="26">
        <v>2827.7</v>
      </c>
      <c r="L7" s="27">
        <v>91.22</v>
      </c>
      <c r="M7" s="28">
        <f t="shared" si="0"/>
        <v>82.097999999999999</v>
      </c>
      <c r="N7" s="29">
        <v>3.57</v>
      </c>
      <c r="O7" s="30">
        <v>1</v>
      </c>
      <c r="P7" s="31">
        <v>0</v>
      </c>
      <c r="Q7" s="52">
        <f t="shared" si="1"/>
        <v>4.57</v>
      </c>
      <c r="R7" s="32">
        <f t="shared" si="2"/>
        <v>86.668000000000006</v>
      </c>
      <c r="S7" s="53">
        <v>3.83</v>
      </c>
      <c r="T7" s="47" t="s">
        <v>82</v>
      </c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</row>
    <row r="8" spans="1:38" s="3" customFormat="1" ht="30.75" customHeight="1">
      <c r="A8" s="22" t="s">
        <v>70</v>
      </c>
      <c r="B8" s="23" t="s">
        <v>1</v>
      </c>
      <c r="C8" s="23" t="s">
        <v>25</v>
      </c>
      <c r="D8" s="36" t="s">
        <v>35</v>
      </c>
      <c r="E8" s="22" t="s">
        <v>36</v>
      </c>
      <c r="F8" s="22" t="s">
        <v>28</v>
      </c>
      <c r="G8" s="25" t="s">
        <v>37</v>
      </c>
      <c r="H8" s="26" t="s">
        <v>30</v>
      </c>
      <c r="I8" s="26" t="s">
        <v>31</v>
      </c>
      <c r="J8" s="25">
        <v>558</v>
      </c>
      <c r="K8" s="44" t="s">
        <v>38</v>
      </c>
      <c r="L8" s="45" t="s">
        <v>39</v>
      </c>
      <c r="M8" s="58">
        <f t="shared" si="0"/>
        <v>79.965000000000003</v>
      </c>
      <c r="N8" s="29">
        <v>0.6</v>
      </c>
      <c r="O8" s="31">
        <v>0</v>
      </c>
      <c r="P8" s="31">
        <v>0</v>
      </c>
      <c r="Q8" s="54">
        <f t="shared" si="1"/>
        <v>0.6</v>
      </c>
      <c r="R8" s="46">
        <f t="shared" si="2"/>
        <v>80.564999999999998</v>
      </c>
      <c r="S8" s="53">
        <v>3.73</v>
      </c>
      <c r="T8" s="47" t="s">
        <v>40</v>
      </c>
      <c r="U8" s="4"/>
      <c r="V8" s="6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</row>
    <row r="9" spans="1:38" s="3" customFormat="1" ht="149.25" customHeight="1">
      <c r="A9" s="22" t="s">
        <v>76</v>
      </c>
      <c r="B9" s="23" t="s">
        <v>1</v>
      </c>
      <c r="C9" s="23" t="s">
        <v>25</v>
      </c>
      <c r="D9" s="36" t="s">
        <v>41</v>
      </c>
      <c r="E9" s="22" t="s">
        <v>42</v>
      </c>
      <c r="F9" s="22" t="s">
        <v>28</v>
      </c>
      <c r="G9" s="23" t="s">
        <v>43</v>
      </c>
      <c r="H9" s="23" t="s">
        <v>30</v>
      </c>
      <c r="I9" s="23" t="s">
        <v>31</v>
      </c>
      <c r="J9" s="23" t="s">
        <v>44</v>
      </c>
      <c r="K9" s="26">
        <v>2654.5</v>
      </c>
      <c r="L9" s="27">
        <v>85.63</v>
      </c>
      <c r="M9" s="28">
        <f t="shared" ref="M9" si="3">L9*0.9</f>
        <v>77.066999999999993</v>
      </c>
      <c r="N9" s="29">
        <v>1.6</v>
      </c>
      <c r="O9" s="30">
        <v>0.4</v>
      </c>
      <c r="P9" s="31">
        <v>0.5</v>
      </c>
      <c r="Q9" s="52">
        <f t="shared" ref="Q9" si="4">SUM(N9:P9)</f>
        <v>2.5</v>
      </c>
      <c r="R9" s="32">
        <f t="shared" ref="R9" si="5">M9+Q9</f>
        <v>79.566999999999993</v>
      </c>
      <c r="S9" s="53">
        <v>3.7</v>
      </c>
      <c r="T9" s="48" t="s">
        <v>79</v>
      </c>
      <c r="U9" s="51"/>
      <c r="V9" s="64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</row>
    <row r="10" spans="1:38" s="3" customFormat="1" ht="27.75" customHeight="1">
      <c r="A10" s="22" t="s">
        <v>77</v>
      </c>
      <c r="B10" s="23" t="s">
        <v>1</v>
      </c>
      <c r="C10" s="23" t="s">
        <v>25</v>
      </c>
      <c r="D10" s="36" t="s">
        <v>45</v>
      </c>
      <c r="E10" s="22" t="s">
        <v>46</v>
      </c>
      <c r="F10" s="22" t="s">
        <v>28</v>
      </c>
      <c r="G10" s="25" t="s">
        <v>47</v>
      </c>
      <c r="H10" s="26" t="s">
        <v>30</v>
      </c>
      <c r="I10" s="26" t="s">
        <v>31</v>
      </c>
      <c r="J10" s="25">
        <v>532</v>
      </c>
      <c r="K10" s="26">
        <v>2733.5</v>
      </c>
      <c r="L10" s="27">
        <v>88.18</v>
      </c>
      <c r="M10" s="28">
        <f t="shared" ref="M10" si="6">L10*0.9</f>
        <v>79.362000000000009</v>
      </c>
      <c r="N10" s="29">
        <v>0.13333</v>
      </c>
      <c r="O10" s="31">
        <v>0</v>
      </c>
      <c r="P10" s="31">
        <v>0</v>
      </c>
      <c r="Q10" s="52">
        <f t="shared" ref="Q10" si="7">SUM(N10:P10)</f>
        <v>0.13333</v>
      </c>
      <c r="R10" s="32">
        <f t="shared" ref="R10" si="8">M10+Q10</f>
        <v>79.49533000000001</v>
      </c>
      <c r="S10" s="53">
        <v>3.67</v>
      </c>
      <c r="T10" s="48" t="s">
        <v>80</v>
      </c>
      <c r="U10" s="51"/>
      <c r="V10" s="64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</row>
    <row r="11" spans="1:38" s="3" customFormat="1" ht="27" customHeight="1">
      <c r="A11" s="22" t="s">
        <v>71</v>
      </c>
      <c r="B11" s="23" t="s">
        <v>1</v>
      </c>
      <c r="C11" s="23" t="s">
        <v>25</v>
      </c>
      <c r="D11" s="36" t="s">
        <v>51</v>
      </c>
      <c r="E11" s="22" t="s">
        <v>52</v>
      </c>
      <c r="F11" s="22" t="s">
        <v>28</v>
      </c>
      <c r="G11" s="25" t="s">
        <v>53</v>
      </c>
      <c r="H11" s="26" t="s">
        <v>30</v>
      </c>
      <c r="I11" s="26" t="s">
        <v>31</v>
      </c>
      <c r="J11" s="25">
        <v>486</v>
      </c>
      <c r="K11" s="26">
        <v>2686.4</v>
      </c>
      <c r="L11" s="27">
        <v>86.66</v>
      </c>
      <c r="M11" s="28">
        <f t="shared" si="0"/>
        <v>77.994</v>
      </c>
      <c r="N11" s="31">
        <v>0</v>
      </c>
      <c r="O11" s="31">
        <v>0</v>
      </c>
      <c r="P11" s="31">
        <v>0</v>
      </c>
      <c r="Q11" s="52">
        <f t="shared" si="1"/>
        <v>0</v>
      </c>
      <c r="R11" s="32">
        <f t="shared" si="2"/>
        <v>77.994</v>
      </c>
      <c r="S11" s="53">
        <v>3.58</v>
      </c>
      <c r="T11" s="48" t="s">
        <v>66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1:38" s="3" customFormat="1" ht="45.75" customHeight="1">
      <c r="A12" s="22" t="s">
        <v>72</v>
      </c>
      <c r="B12" s="23" t="s">
        <v>1</v>
      </c>
      <c r="C12" s="23" t="s">
        <v>25</v>
      </c>
      <c r="D12" s="24">
        <v>122109110210</v>
      </c>
      <c r="E12" s="22" t="s">
        <v>56</v>
      </c>
      <c r="F12" s="22" t="s">
        <v>28</v>
      </c>
      <c r="G12" s="25" t="s">
        <v>47</v>
      </c>
      <c r="H12" s="26" t="s">
        <v>30</v>
      </c>
      <c r="I12" s="26" t="s">
        <v>31</v>
      </c>
      <c r="J12" s="25">
        <v>492</v>
      </c>
      <c r="K12" s="26">
        <v>2597.1</v>
      </c>
      <c r="L12" s="27">
        <v>83.78</v>
      </c>
      <c r="M12" s="28">
        <f t="shared" ref="M12" si="9">L12*0.9</f>
        <v>75.402000000000001</v>
      </c>
      <c r="N12" s="29">
        <v>0.6</v>
      </c>
      <c r="O12" s="30">
        <v>0.6</v>
      </c>
      <c r="P12" s="31">
        <v>0</v>
      </c>
      <c r="Q12" s="52">
        <f t="shared" ref="Q12" si="10">SUM(N12:P12)</f>
        <v>1.2</v>
      </c>
      <c r="R12" s="32">
        <f t="shared" ref="R12" si="11">M12+Q12</f>
        <v>76.602000000000004</v>
      </c>
      <c r="S12" s="53">
        <v>3.52</v>
      </c>
      <c r="T12" s="48" t="s">
        <v>81</v>
      </c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</row>
    <row r="13" spans="1:38" s="34" customFormat="1" ht="104.25" customHeight="1">
      <c r="A13" s="22" t="s">
        <v>73</v>
      </c>
      <c r="B13" s="23" t="s">
        <v>1</v>
      </c>
      <c r="C13" s="23" t="s">
        <v>25</v>
      </c>
      <c r="D13" s="24">
        <v>122109110134</v>
      </c>
      <c r="E13" s="22" t="s">
        <v>54</v>
      </c>
      <c r="F13" s="22" t="s">
        <v>28</v>
      </c>
      <c r="G13" s="25" t="s">
        <v>55</v>
      </c>
      <c r="H13" s="26" t="s">
        <v>30</v>
      </c>
      <c r="I13" s="26" t="s">
        <v>31</v>
      </c>
      <c r="J13" s="25">
        <v>581</v>
      </c>
      <c r="K13" s="26">
        <v>2583.3000000000002</v>
      </c>
      <c r="L13" s="27">
        <v>83.33</v>
      </c>
      <c r="M13" s="28">
        <f t="shared" si="0"/>
        <v>74.997</v>
      </c>
      <c r="N13" s="29">
        <v>0.53</v>
      </c>
      <c r="O13" s="30">
        <v>1</v>
      </c>
      <c r="P13" s="31">
        <v>0</v>
      </c>
      <c r="Q13" s="52">
        <f t="shared" si="1"/>
        <v>1.53</v>
      </c>
      <c r="R13" s="32">
        <f t="shared" si="2"/>
        <v>76.527000000000001</v>
      </c>
      <c r="S13" s="53">
        <v>3.46</v>
      </c>
      <c r="T13" s="48" t="s">
        <v>67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</row>
    <row r="14" spans="1:38" s="5" customFormat="1" ht="27" customHeight="1">
      <c r="A14" s="22" t="s">
        <v>74</v>
      </c>
      <c r="B14" s="23" t="s">
        <v>1</v>
      </c>
      <c r="C14" s="23" t="s">
        <v>25</v>
      </c>
      <c r="D14" s="49">
        <v>122109110219</v>
      </c>
      <c r="E14" s="22" t="s">
        <v>57</v>
      </c>
      <c r="F14" s="22" t="s">
        <v>58</v>
      </c>
      <c r="G14" s="25" t="s">
        <v>59</v>
      </c>
      <c r="H14" s="26" t="s">
        <v>30</v>
      </c>
      <c r="I14" s="26" t="s">
        <v>31</v>
      </c>
      <c r="J14" s="50">
        <v>496</v>
      </c>
      <c r="K14" s="26">
        <v>2633.7</v>
      </c>
      <c r="L14" s="27">
        <v>84.96</v>
      </c>
      <c r="M14" s="28">
        <f t="shared" si="0"/>
        <v>76.463999999999999</v>
      </c>
      <c r="N14" s="29">
        <v>0</v>
      </c>
      <c r="O14" s="30">
        <v>0</v>
      </c>
      <c r="P14" s="31">
        <v>0</v>
      </c>
      <c r="Q14" s="52">
        <f t="shared" si="1"/>
        <v>0</v>
      </c>
      <c r="R14" s="32">
        <f t="shared" si="2"/>
        <v>76.463999999999999</v>
      </c>
      <c r="S14" s="53">
        <v>3.57</v>
      </c>
      <c r="T14" s="48" t="s">
        <v>60</v>
      </c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</row>
    <row r="15" spans="1:38" s="5" customFormat="1" ht="27" customHeight="1">
      <c r="A15" s="22" t="s">
        <v>75</v>
      </c>
      <c r="B15" s="23" t="s">
        <v>1</v>
      </c>
      <c r="C15" s="23" t="s">
        <v>25</v>
      </c>
      <c r="D15" s="49">
        <v>122109110218</v>
      </c>
      <c r="E15" s="22" t="s">
        <v>48</v>
      </c>
      <c r="F15" s="22" t="s">
        <v>28</v>
      </c>
      <c r="G15" s="38" t="s">
        <v>49</v>
      </c>
      <c r="H15" s="26" t="s">
        <v>30</v>
      </c>
      <c r="I15" s="26" t="s">
        <v>31</v>
      </c>
      <c r="J15" s="11" t="s">
        <v>50</v>
      </c>
      <c r="K15" s="26">
        <v>2623.1</v>
      </c>
      <c r="L15" s="27">
        <v>84.62</v>
      </c>
      <c r="M15" s="28">
        <f t="shared" ref="M15" si="12">L15*0.9</f>
        <v>76.158000000000001</v>
      </c>
      <c r="N15" s="31">
        <v>0</v>
      </c>
      <c r="O15" s="30">
        <v>0</v>
      </c>
      <c r="P15" s="31">
        <v>0</v>
      </c>
      <c r="Q15" s="31">
        <v>0</v>
      </c>
      <c r="R15" s="32">
        <f t="shared" ref="R15" si="13">M15+Q15</f>
        <v>76.158000000000001</v>
      </c>
      <c r="S15" s="53">
        <v>3.6</v>
      </c>
      <c r="T15" s="48" t="s">
        <v>68</v>
      </c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</row>
    <row r="16" spans="1:38" s="3" customFormat="1" ht="22.5" customHeight="1">
      <c r="A16" s="22" t="s">
        <v>61</v>
      </c>
      <c r="B16" s="9" t="s">
        <v>1</v>
      </c>
      <c r="C16" s="9" t="s">
        <v>25</v>
      </c>
      <c r="D16" s="21" t="s">
        <v>62</v>
      </c>
      <c r="E16" s="10" t="s">
        <v>63</v>
      </c>
      <c r="F16" s="10" t="s">
        <v>28</v>
      </c>
      <c r="G16" s="11" t="s">
        <v>64</v>
      </c>
      <c r="H16" s="12" t="s">
        <v>30</v>
      </c>
      <c r="I16" s="12" t="s">
        <v>31</v>
      </c>
      <c r="J16" s="11" t="s">
        <v>65</v>
      </c>
      <c r="K16" s="55">
        <v>2604.8000000000002</v>
      </c>
      <c r="L16" s="13">
        <v>84.03</v>
      </c>
      <c r="M16" s="14">
        <f t="shared" si="0"/>
        <v>75.62700000000001</v>
      </c>
      <c r="N16" s="15">
        <v>0</v>
      </c>
      <c r="O16" s="16">
        <v>0</v>
      </c>
      <c r="P16" s="17">
        <v>0</v>
      </c>
      <c r="Q16" s="56">
        <f t="shared" si="1"/>
        <v>0</v>
      </c>
      <c r="R16" s="20">
        <f t="shared" si="2"/>
        <v>75.62700000000001</v>
      </c>
      <c r="S16" s="57">
        <v>3.58</v>
      </c>
      <c r="T16" s="35" t="s">
        <v>66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</row>
    <row r="17" spans="21:38" s="1" customFormat="1" ht="24.95" customHeight="1"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21:38" s="1" customFormat="1" ht="24.95" customHeight="1"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21:38" s="1" customFormat="1" ht="24.95" customHeight="1"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21:38" s="1" customFormat="1" ht="24.95" customHeight="1"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21:38" ht="24.95" customHeight="1"/>
    <row r="22" spans="21:38" ht="24.95" customHeight="1"/>
  </sheetData>
  <mergeCells count="23">
    <mergeCell ref="A4:A5"/>
    <mergeCell ref="A1:B1"/>
    <mergeCell ref="A2:T2"/>
    <mergeCell ref="A3:B3"/>
    <mergeCell ref="C3:D3"/>
    <mergeCell ref="E3:F3"/>
    <mergeCell ref="H3:I3"/>
    <mergeCell ref="K3:N3"/>
    <mergeCell ref="B4:B5"/>
    <mergeCell ref="C4:C5"/>
    <mergeCell ref="D4:D5"/>
    <mergeCell ref="E4:E5"/>
    <mergeCell ref="F4:F5"/>
    <mergeCell ref="I4:I5"/>
    <mergeCell ref="G4:G5"/>
    <mergeCell ref="H4:H5"/>
    <mergeCell ref="J4:J5"/>
    <mergeCell ref="R4:R5"/>
    <mergeCell ref="S4:S5"/>
    <mergeCell ref="T4:T5"/>
    <mergeCell ref="V8:V10"/>
    <mergeCell ref="K4:M4"/>
    <mergeCell ref="N4:Q4"/>
  </mergeCells>
  <phoneticPr fontId="16" type="noConversion"/>
  <dataValidations count="7">
    <dataValidation type="list" allowBlank="1" showInputMessage="1" showErrorMessage="1" sqref="O3 R3:S3">
      <formula1>"无,有，名单见右"</formula1>
    </dataValidation>
    <dataValidation type="decimal" allowBlank="1" showInputMessage="1" showErrorMessage="1" error="5分封顶" sqref="N12:N13 N16 N6:N10">
      <formula1>0</formula1>
      <formula2>5</formula2>
    </dataValidation>
    <dataValidation type="decimal" allowBlank="1" showInputMessage="1" showErrorMessage="1" error="2分封顶" sqref="O15:O16 O12:O13 O6:O7 O9">
      <formula1>0</formula1>
      <formula2>2</formula2>
    </dataValidation>
    <dataValidation type="decimal" allowBlank="1" showInputMessage="1" showErrorMessage="1" error="最高5分" sqref="N14">
      <formula1>0</formula1>
      <formula2>5</formula2>
    </dataValidation>
    <dataValidation type="decimal" allowBlank="1" showInputMessage="1" showErrorMessage="1" error="不可超过2分" sqref="O14">
      <formula1>0</formula1>
      <formula2>2</formula2>
    </dataValidation>
    <dataValidation type="decimal" allowBlank="1" showInputMessage="1" showErrorMessage="1" error="3分封顶" sqref="Q15 N15 O10 N11:O11 P6:P16 O8">
      <formula1>0</formula1>
      <formula2>3</formula2>
    </dataValidation>
    <dataValidation type="list" allowBlank="1" showInputMessage="1" showErrorMessage="1" sqref="H6:I16">
      <formula1>"是,否"</formula1>
    </dataValidation>
  </dataValidations>
  <printOptions horizontalCentered="1"/>
  <pageMargins left="0.59027777777777779" right="0.51180555555555551" top="0.82638888888888884" bottom="0.70833333333333337" header="0.31458333333333333" footer="0.74791666666666667"/>
  <pageSetup paperSize="9" scale="44" fitToHeight="0" orientation="landscape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RowHeight="14.25"/>
  <sheetData/>
  <phoneticPr fontId="1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2020</vt:lpstr>
      <vt:lpstr>Sheet1</vt:lpstr>
      <vt:lpstr>'2020'!Print_Area</vt:lpstr>
      <vt:lpstr>'2020'!Print_Titles</vt:lpstr>
    </vt:vector>
  </TitlesOfParts>
  <Company>xsc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yl2002</dc:creator>
  <cp:lastModifiedBy>xu</cp:lastModifiedBy>
  <cp:revision>1</cp:revision>
  <cp:lastPrinted>2025-08-29T05:46:24Z</cp:lastPrinted>
  <dcterms:created xsi:type="dcterms:W3CDTF">2006-09-26T00:44:25Z</dcterms:created>
  <dcterms:modified xsi:type="dcterms:W3CDTF">2025-08-29T06:19:17Z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F194FFABC7BD47188CA0391672CFCAE6</vt:lpwstr>
  </property>
</Properties>
</file>